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25" windowWidth="22995" windowHeight="8805"/>
  </bookViews>
  <sheets>
    <sheet name="I° e II° Grado" sheetId="4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" i="4" l="1"/>
  <c r="J30" i="4"/>
  <c r="K29" i="4"/>
  <c r="M29" i="4" s="1"/>
  <c r="K28" i="4"/>
  <c r="M28" i="4" s="1"/>
  <c r="K27" i="4"/>
  <c r="M27" i="4" s="1"/>
  <c r="K26" i="4"/>
  <c r="M26" i="4" s="1"/>
  <c r="K25" i="4"/>
  <c r="M25" i="4" s="1"/>
  <c r="K24" i="4"/>
  <c r="M24" i="4" s="1"/>
  <c r="K23" i="4"/>
  <c r="M23" i="4" s="1"/>
  <c r="K22" i="4"/>
  <c r="M22" i="4" s="1"/>
  <c r="K21" i="4"/>
  <c r="M21" i="4" s="1"/>
  <c r="K20" i="4"/>
  <c r="M20" i="4" s="1"/>
  <c r="K19" i="4"/>
  <c r="M19" i="4" s="1"/>
  <c r="K18" i="4"/>
  <c r="M18" i="4" s="1"/>
  <c r="K17" i="4"/>
  <c r="M17" i="4" s="1"/>
  <c r="K15" i="4"/>
  <c r="M15" i="4" s="1"/>
  <c r="K14" i="4"/>
  <c r="M14" i="4" s="1"/>
  <c r="K13" i="4"/>
  <c r="M13" i="4" s="1"/>
  <c r="K12" i="4"/>
  <c r="M12" i="4" s="1"/>
  <c r="K11" i="4"/>
  <c r="M11" i="4" s="1"/>
  <c r="K10" i="4"/>
  <c r="M10" i="4" s="1"/>
  <c r="K9" i="4"/>
  <c r="M9" i="4" s="1"/>
  <c r="K8" i="4"/>
  <c r="M8" i="4" s="1"/>
  <c r="K7" i="4"/>
  <c r="K30" i="4" s="1"/>
  <c r="M7" i="4" l="1"/>
  <c r="M30" i="4" s="1"/>
</calcChain>
</file>

<file path=xl/sharedStrings.xml><?xml version="1.0" encoding="utf-8"?>
<sst xmlns="http://schemas.openxmlformats.org/spreadsheetml/2006/main" count="213" uniqueCount="149">
  <si>
    <t>Codici Fiscali</t>
  </si>
  <si>
    <t>Comune</t>
  </si>
  <si>
    <t>CM Scuola Secondaria</t>
  </si>
  <si>
    <t>Scuola Secondaria</t>
  </si>
  <si>
    <t>CM Istituto</t>
  </si>
  <si>
    <t>Istituto</t>
  </si>
  <si>
    <t>Gestore</t>
  </si>
  <si>
    <t>Mail</t>
  </si>
  <si>
    <t>IBAN</t>
  </si>
  <si>
    <t>02641010588</t>
  </si>
  <si>
    <t>Cadoneghe</t>
  </si>
  <si>
    <t>PD1M001003</t>
  </si>
  <si>
    <t>Sacro Cuore</t>
  </si>
  <si>
    <t>PD1C055008</t>
  </si>
  <si>
    <t>Istituto Comprensivo Sacro Cuore</t>
  </si>
  <si>
    <t>Suore Riparatrici del Sacro Cuore</t>
  </si>
  <si>
    <t>sacrocuore.cadoneghe@libero.it</t>
  </si>
  <si>
    <t>IT56V0306962411100000000547</t>
  </si>
  <si>
    <t>91003100285</t>
  </si>
  <si>
    <t>Monselice</t>
  </si>
  <si>
    <t>PD1M00500A</t>
  </si>
  <si>
    <t>Vincenza Poloni</t>
  </si>
  <si>
    <t>Istituto Scolastico Paritario Sabinianum</t>
  </si>
  <si>
    <t>Parrocchia Duomo San Giuseppe Operaio</t>
  </si>
  <si>
    <t>sacrocuoremonselice@gmail.com</t>
  </si>
  <si>
    <t>IT29O0503346266000000010123</t>
  </si>
  <si>
    <t>00671440287</t>
  </si>
  <si>
    <t>Padova</t>
  </si>
  <si>
    <t>PD1M006006</t>
  </si>
  <si>
    <t>PD1V006006</t>
  </si>
  <si>
    <t>Istituto San Gregorio Barbarigo</t>
  </si>
  <si>
    <t>Collegio Vescovile Barbarigo - Diocesi di Padova</t>
  </si>
  <si>
    <t>segretario@barbarigo.edu</t>
  </si>
  <si>
    <t>IT31R0503412112000000002511</t>
  </si>
  <si>
    <t>02648090583</t>
  </si>
  <si>
    <t>PD1M007002</t>
  </si>
  <si>
    <t>Secondaria 1° grado (Rogazionisti)</t>
  </si>
  <si>
    <t>PD1V035006</t>
  </si>
  <si>
    <t xml:space="preserve">Scuole Paritarie Rogazionisti </t>
  </si>
  <si>
    <t>Padri Rogazionisti Sacro Cuore di Gesù</t>
  </si>
  <si>
    <t>rogpd@iol.it</t>
  </si>
  <si>
    <t>IT84B0306912134074000454706</t>
  </si>
  <si>
    <t>80007570288</t>
  </si>
  <si>
    <t>PD1M00800T</t>
  </si>
  <si>
    <t>Secondaria 1°grado (Don Bosco)</t>
  </si>
  <si>
    <t>PD1V185001</t>
  </si>
  <si>
    <t>Istituto Omnicomprensivo Don Bosco</t>
  </si>
  <si>
    <t>Istituto Femminile Don Bosco delle FMA</t>
  </si>
  <si>
    <t>segreteria@donboscopadova.it</t>
  </si>
  <si>
    <t>IT83H0503412111000000001196</t>
  </si>
  <si>
    <t>00723380283</t>
  </si>
  <si>
    <t>PD1M00900N</t>
  </si>
  <si>
    <t>Secondaria 1° grado (Teresianum)</t>
  </si>
  <si>
    <t>PD1C22400A</t>
  </si>
  <si>
    <t>Istituto Comprensivo Teresianum</t>
  </si>
  <si>
    <t>Compagnia Santa Teresa del Gesù</t>
  </si>
  <si>
    <t>segreteria@teresianumpadova.it</t>
  </si>
  <si>
    <t>IT74W0306912118074000395021</t>
  </si>
  <si>
    <t>02633020272</t>
  </si>
  <si>
    <t>PD1M01000T</t>
  </si>
  <si>
    <t>Bettini</t>
  </si>
  <si>
    <t>PD1V77500P</t>
  </si>
  <si>
    <t>Istituto Omnicomprensivo Romano Bruni</t>
  </si>
  <si>
    <t>Istituto Romano Bruni Cooperativa Sociale Onlus</t>
  </si>
  <si>
    <t>bettini@istitutobruni.com</t>
  </si>
  <si>
    <t>IT53R0306912125100000001634</t>
  </si>
  <si>
    <t>00668130289</t>
  </si>
  <si>
    <t>PD1M01100N</t>
  </si>
  <si>
    <t>Secondaria  1° grado (Collegio Dimesse)</t>
  </si>
  <si>
    <t>PD1C10600X</t>
  </si>
  <si>
    <t>Istituto Comprensivo Collegio Dimesse</t>
  </si>
  <si>
    <t>Casa Secolare delle Dimesse</t>
  </si>
  <si>
    <t>igina.eco@dimesse.it</t>
  </si>
  <si>
    <t>IT53G0306912118074000398515</t>
  </si>
  <si>
    <t>04662580283</t>
  </si>
  <si>
    <t>PD1M015007</t>
  </si>
  <si>
    <t>Secondaria 1°grado Internazionale Italo Cinese</t>
  </si>
  <si>
    <t>PD1C015007</t>
  </si>
  <si>
    <t>SIIC - Scuola Internazionale Italo Cinese</t>
  </si>
  <si>
    <t>Sviluppo ed Istruzione della Cultura italo-cinese srl</t>
  </si>
  <si>
    <t>info@siic.it</t>
  </si>
  <si>
    <t>IT72V0103012193000001224244</t>
  </si>
  <si>
    <t>01277330286</t>
  </si>
  <si>
    <t>Noventa Padovana</t>
  </si>
  <si>
    <t>PDRHMH500P</t>
  </si>
  <si>
    <t>Istituto Professionale Alberghiero Dieffe</t>
  </si>
  <si>
    <t>Istituto Superiore Enogastronomia Dieffe</t>
  </si>
  <si>
    <t>Società Cooperativa DIEFFE</t>
  </si>
  <si>
    <t>dieffe@dieffe.com</t>
  </si>
  <si>
    <t>IT53Z0335901600100000017308</t>
  </si>
  <si>
    <t>PDPC01500T</t>
  </si>
  <si>
    <t xml:space="preserve">Liceo classico (Barbarigo) </t>
  </si>
  <si>
    <t>PDPL04500G</t>
  </si>
  <si>
    <t>Liceo  linguistico (Don Bosco)</t>
  </si>
  <si>
    <t>amministrazione@donboscopadova.it</t>
  </si>
  <si>
    <t>PDPM00500B</t>
  </si>
  <si>
    <t>Liceo delle scienze umane Maria Ausiliatrice</t>
  </si>
  <si>
    <t>Liceo Maria Ausiliatrice</t>
  </si>
  <si>
    <t>segreteria@liceoausiliatricepd.it</t>
  </si>
  <si>
    <t>03771180282</t>
  </si>
  <si>
    <t>PDPS00500A</t>
  </si>
  <si>
    <t xml:space="preserve">Liceo Scientifico Sezione ad Indirizzo Sportivo </t>
  </si>
  <si>
    <t>Istituto Gymnasium Patavinum Sport</t>
  </si>
  <si>
    <t>Impresa sociale CAMPUS srl</t>
  </si>
  <si>
    <t>info@liceosportivo.it</t>
  </si>
  <si>
    <t>IT35W0103012195000061144692</t>
  </si>
  <si>
    <t>PDPS02500G</t>
  </si>
  <si>
    <t>PDPS035006</t>
  </si>
  <si>
    <t>Liceo scientifico (Rogazionisti)</t>
  </si>
  <si>
    <t>Rogazionisti Scuole Paritarie</t>
  </si>
  <si>
    <t>PDPS04500R</t>
  </si>
  <si>
    <t>Liceo scienze applicate (Don Bosco)</t>
  </si>
  <si>
    <t>PDPS065002</t>
  </si>
  <si>
    <t>Liceo scientifico (Don Bosco)</t>
  </si>
  <si>
    <t>PDPS77500P</t>
  </si>
  <si>
    <t>Liceo scientifico ordinamentale e quadriennale</t>
  </si>
  <si>
    <t>liceo@istitutobruni.com</t>
  </si>
  <si>
    <t>PDTD01500R</t>
  </si>
  <si>
    <t>Istituto Tecnico Commerciale (VescovileBarbarigo)</t>
  </si>
  <si>
    <t>05227090288</t>
  </si>
  <si>
    <t>PDPL02500A</t>
  </si>
  <si>
    <t>Liceo linguistico ordinamentale D. Alighieri</t>
  </si>
  <si>
    <t>Liceo Linguistico Dante Alighieri</t>
  </si>
  <si>
    <t>IDA S.r.l. (Istituto Dante Alighieri SRL)</t>
  </si>
  <si>
    <t>amministrazione@istitutodantealighieri.it</t>
  </si>
  <si>
    <t>IT41I0336502000000000000636</t>
  </si>
  <si>
    <t>00809050289</t>
  </si>
  <si>
    <t>PDTF015003</t>
  </si>
  <si>
    <t>Istituto Tecnico Industriale (Ferraris)</t>
  </si>
  <si>
    <t>PDTF02500N</t>
  </si>
  <si>
    <t>Istituto Galileo Ferraris</t>
  </si>
  <si>
    <t>Istituto Galileo Ferraris S.R.L. Impresa Sociale</t>
  </si>
  <si>
    <t>amministrazione@gferraris.it</t>
  </si>
  <si>
    <t>IT46C0306962962100000006438</t>
  </si>
  <si>
    <t xml:space="preserve"> </t>
  </si>
  <si>
    <t>IL DIRIGENTE</t>
  </si>
  <si>
    <t>Dott.ssa Mirella Nappa</t>
  </si>
  <si>
    <t>IT79F0503412112000000001268</t>
  </si>
  <si>
    <t>Secondaria 1° grado (Barbarigo)</t>
  </si>
  <si>
    <t>Rette</t>
  </si>
  <si>
    <t>Ires Rette</t>
  </si>
  <si>
    <t>Bollo Rette</t>
  </si>
  <si>
    <t>Netto Rette</t>
  </si>
  <si>
    <t>Liceo scientifico (Barbarigo)</t>
  </si>
  <si>
    <t>M.I. - U.S.R. per il Veneto - Ufficio V Ufficio Ambito Territoriale sede di Padova</t>
  </si>
  <si>
    <t>dott. Roberto Natale</t>
  </si>
  <si>
    <t>Capitolo 1477 PG 8 - Contributi per sostegno economico in relazione alla riduzione o al mancato versamento delle rette</t>
  </si>
  <si>
    <t>Scuole secondarie paritarie di 1° e 2° grado</t>
  </si>
  <si>
    <t>D. MI 1132 del 14.09.2020 - D. USR Veneto 2302 del 23.09.2020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</si>
</sst>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</font>
    <font>
      <sz val="9"/>
      <color rgb="FF000000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4"/>
      <color theme="1"/>
      <name val="Calibri"/>
      <family val="2"/>
      <scheme val="minor"/>
    </font>
    <font>
      <sz val="12"/>
      <color rgb="FF404040"/>
      <name val="Calibri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  <xf numFmtId="0" fontId="7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4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0" fillId="0" borderId="0" xfId="0" applyFill="1"/>
    <xf numFmtId="0" fontId="2" fillId="0" borderId="1" xfId="0" quotePrefix="1" applyFont="1" applyBorder="1"/>
    <xf numFmtId="0" fontId="2" fillId="2" borderId="2" xfId="0" applyFont="1" applyFill="1" applyBorder="1"/>
    <xf numFmtId="0" fontId="2" fillId="0" borderId="0" xfId="0" applyFont="1" applyFill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0" fillId="0" borderId="0" xfId="0" applyBorder="1"/>
    <xf numFmtId="0" fontId="5" fillId="0" borderId="1" xfId="0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0" fillId="2" borderId="2" xfId="0" applyFont="1" applyFill="1" applyBorder="1"/>
    <xf numFmtId="0" fontId="10" fillId="0" borderId="1" xfId="0" applyFont="1" applyBorder="1"/>
    <xf numFmtId="0" fontId="4" fillId="2" borderId="0" xfId="0" applyFont="1" applyFill="1"/>
    <xf numFmtId="0" fontId="0" fillId="0" borderId="0" xfId="0" applyAlignment="1">
      <alignment horizontal="center"/>
    </xf>
    <xf numFmtId="0" fontId="11" fillId="0" borderId="0" xfId="0" applyFont="1"/>
    <xf numFmtId="0" fontId="2" fillId="3" borderId="6" xfId="0" applyFont="1" applyFill="1" applyBorder="1"/>
    <xf numFmtId="0" fontId="2" fillId="2" borderId="12" xfId="0" applyFont="1" applyFill="1" applyBorder="1"/>
    <xf numFmtId="0" fontId="10" fillId="2" borderId="12" xfId="0" applyFont="1" applyFill="1" applyBorder="1"/>
    <xf numFmtId="0" fontId="4" fillId="2" borderId="12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2" fontId="2" fillId="2" borderId="12" xfId="0" applyNumberFormat="1" applyFont="1" applyFill="1" applyBorder="1"/>
    <xf numFmtId="0" fontId="4" fillId="0" borderId="9" xfId="0" applyFont="1" applyFill="1" applyBorder="1"/>
    <xf numFmtId="0" fontId="9" fillId="0" borderId="2" xfId="0" applyFont="1" applyBorder="1" applyAlignment="1">
      <alignment vertical="center" wrapText="1"/>
    </xf>
    <xf numFmtId="0" fontId="2" fillId="2" borderId="5" xfId="0" applyFont="1" applyFill="1" applyBorder="1"/>
    <xf numFmtId="0" fontId="2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4" xfId="3" applyFont="1" applyBorder="1" applyAlignment="1" applyProtection="1"/>
    <xf numFmtId="0" fontId="5" fillId="0" borderId="14" xfId="0" applyFont="1" applyBorder="1"/>
    <xf numFmtId="0" fontId="5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5" fillId="0" borderId="5" xfId="3" applyFont="1" applyFill="1" applyBorder="1" applyAlignment="1" applyProtection="1">
      <alignment horizontal="left" vertical="center" wrapText="1"/>
    </xf>
    <xf numFmtId="0" fontId="2" fillId="0" borderId="14" xfId="0" applyFont="1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/>
    <xf numFmtId="0" fontId="4" fillId="2" borderId="18" xfId="0" applyFont="1" applyFill="1" applyBorder="1"/>
    <xf numFmtId="43" fontId="8" fillId="0" borderId="16" xfId="1" applyFont="1" applyFill="1" applyBorder="1" applyAlignment="1">
      <alignment horizontal="right" shrinkToFit="1"/>
    </xf>
    <xf numFmtId="43" fontId="8" fillId="0" borderId="20" xfId="1" applyFont="1" applyFill="1" applyBorder="1" applyAlignment="1">
      <alignment horizontal="right" shrinkToFit="1"/>
    </xf>
    <xf numFmtId="43" fontId="8" fillId="0" borderId="19" xfId="1" applyFont="1" applyFill="1" applyBorder="1" applyAlignment="1">
      <alignment horizontal="right" shrinkToFi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43" fontId="8" fillId="0" borderId="21" xfId="1" applyFont="1" applyFill="1" applyBorder="1" applyAlignment="1">
      <alignment horizontal="right" shrinkToFit="1"/>
    </xf>
    <xf numFmtId="43" fontId="8" fillId="0" borderId="22" xfId="1" applyFont="1" applyFill="1" applyBorder="1" applyAlignment="1">
      <alignment horizontal="right" shrinkToFit="1"/>
    </xf>
    <xf numFmtId="2" fontId="2" fillId="2" borderId="13" xfId="0" applyNumberFormat="1" applyFont="1" applyFill="1" applyBorder="1"/>
    <xf numFmtId="43" fontId="8" fillId="5" borderId="16" xfId="1" applyFont="1" applyFill="1" applyBorder="1" applyAlignment="1">
      <alignment horizontal="right" shrinkToFit="1"/>
    </xf>
    <xf numFmtId="43" fontId="8" fillId="5" borderId="21" xfId="1" applyFont="1" applyFill="1" applyBorder="1" applyAlignment="1">
      <alignment horizontal="right" shrinkToFit="1"/>
    </xf>
    <xf numFmtId="0" fontId="5" fillId="0" borderId="7" xfId="0" applyFont="1" applyFill="1" applyBorder="1"/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">
    <cellStyle name="Collegamento ipertestuale" xfId="3" builtinId="8"/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colors>
    <mruColors>
      <color rgb="FFFFD1D1"/>
      <color rgb="FFFFB9B9"/>
      <color rgb="FFFFFF79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130343</xdr:rowOff>
    </xdr:from>
    <xdr:to>
      <xdr:col>1</xdr:col>
      <xdr:colOff>433617</xdr:colOff>
      <xdr:row>0</xdr:row>
      <xdr:rowOff>1122948</xdr:rowOff>
    </xdr:to>
    <xdr:pic>
      <xdr:nvPicPr>
        <xdr:cNvPr id="12" name="Immagin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1" y="130343"/>
          <a:ext cx="975037" cy="992605"/>
        </a:xfrm>
        <a:prstGeom prst="rect">
          <a:avLst/>
        </a:prstGeom>
      </xdr:spPr>
    </xdr:pic>
    <xdr:clientData/>
  </xdr:twoCellAnchor>
  <xdr:twoCellAnchor>
    <xdr:from>
      <xdr:col>10</xdr:col>
      <xdr:colOff>431131</xdr:colOff>
      <xdr:row>0</xdr:row>
      <xdr:rowOff>120316</xdr:rowOff>
    </xdr:from>
    <xdr:to>
      <xdr:col>12</xdr:col>
      <xdr:colOff>223143</xdr:colOff>
      <xdr:row>0</xdr:row>
      <xdr:rowOff>1132974</xdr:rowOff>
    </xdr:to>
    <xdr:pic>
      <xdr:nvPicPr>
        <xdr:cNvPr id="4" name="Immagine 4" descr="Descrizione: emblema_g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0868" y="120316"/>
          <a:ext cx="894907" cy="1012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ministrazione@donboscopadova.it" TargetMode="External"/><Relationship Id="rId3" Type="http://schemas.openxmlformats.org/officeDocument/2006/relationships/hyperlink" Target="mailto:liceo@istitutobruni.com" TargetMode="External"/><Relationship Id="rId7" Type="http://schemas.openxmlformats.org/officeDocument/2006/relationships/hyperlink" Target="mailto:amministrazione@donboscopadova.it" TargetMode="External"/><Relationship Id="rId2" Type="http://schemas.openxmlformats.org/officeDocument/2006/relationships/hyperlink" Target="mailto:dieffe@dieffe.com" TargetMode="External"/><Relationship Id="rId1" Type="http://schemas.openxmlformats.org/officeDocument/2006/relationships/hyperlink" Target="mailto:sacrocuoremonselice@gmail.com" TargetMode="External"/><Relationship Id="rId6" Type="http://schemas.openxmlformats.org/officeDocument/2006/relationships/hyperlink" Target="mailto:amministrazione@donboscopadova.it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info@liceosportivo.i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nfo@siic.it" TargetMode="External"/><Relationship Id="rId9" Type="http://schemas.openxmlformats.org/officeDocument/2006/relationships/hyperlink" Target="mailto:igina.eco@dimess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="95" zoomScaleNormal="95" workbookViewId="0">
      <selection activeCell="A4" sqref="A4:M4"/>
    </sheetView>
  </sheetViews>
  <sheetFormatPr defaultColWidth="12.85546875" defaultRowHeight="15" x14ac:dyDescent="0.25"/>
  <cols>
    <col min="1" max="1" width="11" customWidth="1"/>
    <col min="2" max="2" width="8.28515625" customWidth="1"/>
    <col min="3" max="3" width="10.85546875" customWidth="1"/>
    <col min="4" max="4" width="35" customWidth="1"/>
    <col min="5" max="5" width="11" hidden="1" customWidth="1"/>
    <col min="6" max="6" width="30" hidden="1" customWidth="1"/>
    <col min="7" max="7" width="36.7109375" customWidth="1"/>
    <col min="8" max="8" width="40.42578125" hidden="1" customWidth="1"/>
    <col min="9" max="9" width="25" hidden="1" customWidth="1"/>
    <col min="10" max="10" width="11" customWidth="1"/>
    <col min="11" max="11" width="9.7109375" customWidth="1"/>
    <col min="12" max="12" width="6.7109375" customWidth="1"/>
    <col min="13" max="13" width="10.5703125" customWidth="1"/>
  </cols>
  <sheetData>
    <row r="1" spans="1:24" ht="90.75" customHeight="1" x14ac:dyDescent="0.25">
      <c r="A1" s="64" t="s">
        <v>144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24" s="12" customFormat="1" ht="23.25" customHeight="1" x14ac:dyDescent="0.25">
      <c r="A2" s="65" t="s">
        <v>146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 ht="15.75" customHeight="1" x14ac:dyDescent="0.25">
      <c r="A3" s="65" t="s">
        <v>147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 ht="15.75" customHeight="1" x14ac:dyDescent="0.25">
      <c r="A4" s="67" t="s">
        <v>148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4" ht="46.5" customHeight="1" x14ac:dyDescent="0.25">
      <c r="A5" s="16" t="s">
        <v>0</v>
      </c>
      <c r="B5" s="16" t="s">
        <v>1</v>
      </c>
      <c r="C5" s="20" t="s">
        <v>2</v>
      </c>
      <c r="D5" s="16" t="s">
        <v>3</v>
      </c>
      <c r="E5" s="16" t="s">
        <v>4</v>
      </c>
      <c r="F5" s="16" t="s">
        <v>5</v>
      </c>
      <c r="G5" s="45" t="s">
        <v>6</v>
      </c>
      <c r="H5" s="36" t="s">
        <v>7</v>
      </c>
      <c r="I5" s="17" t="s">
        <v>8</v>
      </c>
      <c r="J5" s="51" t="s">
        <v>139</v>
      </c>
      <c r="K5" s="52" t="s">
        <v>140</v>
      </c>
      <c r="L5" s="53" t="s">
        <v>141</v>
      </c>
      <c r="M5" s="54" t="s">
        <v>142</v>
      </c>
    </row>
    <row r="6" spans="1:24" ht="16.5" customHeight="1" x14ac:dyDescent="0.25">
      <c r="A6" s="6"/>
      <c r="B6" s="6"/>
      <c r="C6" s="21"/>
      <c r="D6" s="6"/>
      <c r="E6" s="6"/>
      <c r="F6" s="6"/>
      <c r="G6" s="15"/>
      <c r="H6" s="35"/>
      <c r="I6" s="14"/>
      <c r="J6" s="6"/>
      <c r="K6" s="6"/>
      <c r="L6" s="6"/>
      <c r="M6" s="55"/>
    </row>
    <row r="7" spans="1:24" ht="16.5" customHeight="1" x14ac:dyDescent="0.25">
      <c r="A7" s="5" t="s">
        <v>9</v>
      </c>
      <c r="B7" s="22" t="s">
        <v>10</v>
      </c>
      <c r="C7" s="10" t="s">
        <v>11</v>
      </c>
      <c r="D7" s="13" t="s">
        <v>12</v>
      </c>
      <c r="E7" s="3" t="s">
        <v>13</v>
      </c>
      <c r="F7" s="3" t="s">
        <v>14</v>
      </c>
      <c r="G7" s="46" t="s">
        <v>15</v>
      </c>
      <c r="H7" s="37" t="s">
        <v>16</v>
      </c>
      <c r="I7" s="8" t="s">
        <v>17</v>
      </c>
      <c r="J7" s="48">
        <v>29042.76</v>
      </c>
      <c r="K7" s="48">
        <f>ROUND(J7*4%,2)</f>
        <v>1161.71</v>
      </c>
      <c r="L7" s="48">
        <v>2</v>
      </c>
      <c r="M7" s="56">
        <f>ROUND(J7-K7-L7,2)</f>
        <v>27879.05</v>
      </c>
    </row>
    <row r="8" spans="1:24" ht="16.5" customHeight="1" x14ac:dyDescent="0.25">
      <c r="A8" s="5" t="s">
        <v>18</v>
      </c>
      <c r="B8" s="22" t="s">
        <v>19</v>
      </c>
      <c r="C8" s="10" t="s">
        <v>20</v>
      </c>
      <c r="D8" s="13" t="s">
        <v>21</v>
      </c>
      <c r="E8" s="3"/>
      <c r="F8" s="3" t="s">
        <v>22</v>
      </c>
      <c r="G8" s="46" t="s">
        <v>23</v>
      </c>
      <c r="H8" s="38" t="s">
        <v>24</v>
      </c>
      <c r="I8" s="8" t="s">
        <v>25</v>
      </c>
      <c r="J8" s="48">
        <v>24084.240000000002</v>
      </c>
      <c r="K8" s="48">
        <f t="shared" ref="K8:K15" si="0">ROUND(J8*4%,2)</f>
        <v>963.37</v>
      </c>
      <c r="L8" s="48">
        <v>2</v>
      </c>
      <c r="M8" s="56">
        <f t="shared" ref="M8:M15" si="1">ROUND(J8-K8-L8,2)</f>
        <v>23118.87</v>
      </c>
    </row>
    <row r="9" spans="1:24" ht="16.5" customHeight="1" x14ac:dyDescent="0.25">
      <c r="A9" s="2" t="s">
        <v>26</v>
      </c>
      <c r="B9" s="2" t="s">
        <v>27</v>
      </c>
      <c r="C9" s="10" t="s">
        <v>28</v>
      </c>
      <c r="D9" s="13" t="s">
        <v>138</v>
      </c>
      <c r="E9" s="3" t="s">
        <v>29</v>
      </c>
      <c r="F9" s="3" t="s">
        <v>30</v>
      </c>
      <c r="G9" s="46" t="s">
        <v>31</v>
      </c>
      <c r="H9" s="37" t="s">
        <v>32</v>
      </c>
      <c r="I9" s="9" t="s">
        <v>33</v>
      </c>
      <c r="J9" s="48">
        <v>17709</v>
      </c>
      <c r="K9" s="48">
        <f t="shared" si="0"/>
        <v>708.36</v>
      </c>
      <c r="L9" s="48">
        <v>2</v>
      </c>
      <c r="M9" s="56">
        <f t="shared" si="1"/>
        <v>16998.64</v>
      </c>
    </row>
    <row r="10" spans="1:24" ht="16.5" customHeight="1" x14ac:dyDescent="0.25">
      <c r="A10" s="2" t="s">
        <v>34</v>
      </c>
      <c r="B10" s="2" t="s">
        <v>27</v>
      </c>
      <c r="C10" s="10" t="s">
        <v>35</v>
      </c>
      <c r="D10" s="13" t="s">
        <v>36</v>
      </c>
      <c r="E10" s="3" t="s">
        <v>37</v>
      </c>
      <c r="F10" s="3" t="s">
        <v>38</v>
      </c>
      <c r="G10" s="46" t="s">
        <v>39</v>
      </c>
      <c r="H10" s="39" t="s">
        <v>40</v>
      </c>
      <c r="I10" s="8" t="s">
        <v>41</v>
      </c>
      <c r="J10" s="48">
        <v>27980.22</v>
      </c>
      <c r="K10" s="48">
        <f t="shared" si="0"/>
        <v>1119.21</v>
      </c>
      <c r="L10" s="48">
        <v>2</v>
      </c>
      <c r="M10" s="56">
        <f t="shared" si="1"/>
        <v>26859.01</v>
      </c>
    </row>
    <row r="11" spans="1:24" ht="16.5" customHeight="1" x14ac:dyDescent="0.25">
      <c r="A11" s="2" t="s">
        <v>42</v>
      </c>
      <c r="B11" s="2" t="s">
        <v>27</v>
      </c>
      <c r="C11" s="10" t="s">
        <v>43</v>
      </c>
      <c r="D11" s="13" t="s">
        <v>44</v>
      </c>
      <c r="E11" s="3" t="s">
        <v>45</v>
      </c>
      <c r="F11" s="3" t="s">
        <v>46</v>
      </c>
      <c r="G11" s="46" t="s">
        <v>47</v>
      </c>
      <c r="H11" s="37" t="s">
        <v>48</v>
      </c>
      <c r="I11" s="9" t="s">
        <v>49</v>
      </c>
      <c r="J11" s="48">
        <v>61273.14</v>
      </c>
      <c r="K11" s="48">
        <f t="shared" si="0"/>
        <v>2450.9299999999998</v>
      </c>
      <c r="L11" s="48">
        <v>2</v>
      </c>
      <c r="M11" s="56">
        <f t="shared" si="1"/>
        <v>58820.21</v>
      </c>
    </row>
    <row r="12" spans="1:24" ht="16.5" customHeight="1" x14ac:dyDescent="0.25">
      <c r="A12" s="5" t="s">
        <v>50</v>
      </c>
      <c r="B12" s="2" t="s">
        <v>27</v>
      </c>
      <c r="C12" s="10" t="s">
        <v>51</v>
      </c>
      <c r="D12" s="13" t="s">
        <v>52</v>
      </c>
      <c r="E12" s="3" t="s">
        <v>53</v>
      </c>
      <c r="F12" s="3" t="s">
        <v>54</v>
      </c>
      <c r="G12" s="46" t="s">
        <v>55</v>
      </c>
      <c r="H12" s="40" t="s">
        <v>56</v>
      </c>
      <c r="I12" s="9" t="s">
        <v>57</v>
      </c>
      <c r="J12" s="48">
        <v>23021.7</v>
      </c>
      <c r="K12" s="48">
        <f t="shared" si="0"/>
        <v>920.87</v>
      </c>
      <c r="L12" s="48">
        <v>2</v>
      </c>
      <c r="M12" s="56">
        <f t="shared" si="1"/>
        <v>22098.83</v>
      </c>
    </row>
    <row r="13" spans="1:24" ht="16.5" customHeight="1" x14ac:dyDescent="0.25">
      <c r="A13" s="2" t="s">
        <v>58</v>
      </c>
      <c r="B13" s="2" t="s">
        <v>27</v>
      </c>
      <c r="C13" s="10" t="s">
        <v>59</v>
      </c>
      <c r="D13" s="13" t="s">
        <v>60</v>
      </c>
      <c r="E13" s="3" t="s">
        <v>61</v>
      </c>
      <c r="F13" s="3" t="s">
        <v>62</v>
      </c>
      <c r="G13" s="46" t="s">
        <v>63</v>
      </c>
      <c r="H13" s="37" t="s">
        <v>64</v>
      </c>
      <c r="I13" s="9" t="s">
        <v>65</v>
      </c>
      <c r="J13" s="48">
        <v>76857.06</v>
      </c>
      <c r="K13" s="48">
        <f t="shared" si="0"/>
        <v>3074.28</v>
      </c>
      <c r="L13" s="48">
        <v>2</v>
      </c>
      <c r="M13" s="56">
        <f t="shared" si="1"/>
        <v>73780.78</v>
      </c>
    </row>
    <row r="14" spans="1:24" ht="16.5" customHeight="1" x14ac:dyDescent="0.25">
      <c r="A14" s="2" t="s">
        <v>66</v>
      </c>
      <c r="B14" s="2" t="s">
        <v>27</v>
      </c>
      <c r="C14" s="10" t="s">
        <v>67</v>
      </c>
      <c r="D14" s="13" t="s">
        <v>68</v>
      </c>
      <c r="E14" s="3" t="s">
        <v>69</v>
      </c>
      <c r="F14" s="3" t="s">
        <v>70</v>
      </c>
      <c r="G14" s="46" t="s">
        <v>71</v>
      </c>
      <c r="H14" s="37" t="s">
        <v>72</v>
      </c>
      <c r="I14" s="9" t="s">
        <v>73</v>
      </c>
      <c r="J14" s="48">
        <v>48522.66</v>
      </c>
      <c r="K14" s="48">
        <f t="shared" si="0"/>
        <v>1940.91</v>
      </c>
      <c r="L14" s="48">
        <v>2</v>
      </c>
      <c r="M14" s="56">
        <f t="shared" si="1"/>
        <v>46579.75</v>
      </c>
    </row>
    <row r="15" spans="1:24" s="4" customFormat="1" ht="16.5" customHeight="1" thickBot="1" x14ac:dyDescent="0.3">
      <c r="A15" s="18" t="s">
        <v>74</v>
      </c>
      <c r="B15" s="18" t="s">
        <v>27</v>
      </c>
      <c r="C15" s="10" t="s">
        <v>75</v>
      </c>
      <c r="D15" s="13" t="s">
        <v>76</v>
      </c>
      <c r="E15" s="33" t="s">
        <v>77</v>
      </c>
      <c r="F15" s="18" t="s">
        <v>78</v>
      </c>
      <c r="G15" s="46" t="s">
        <v>79</v>
      </c>
      <c r="H15" s="41" t="s">
        <v>80</v>
      </c>
      <c r="I15" s="19" t="s">
        <v>81</v>
      </c>
      <c r="J15" s="49">
        <v>12396.3</v>
      </c>
      <c r="K15" s="50">
        <f t="shared" si="0"/>
        <v>495.85</v>
      </c>
      <c r="L15" s="50">
        <v>2</v>
      </c>
      <c r="M15" s="57">
        <f t="shared" si="1"/>
        <v>11898.45</v>
      </c>
    </row>
    <row r="16" spans="1:24" s="4" customFormat="1" ht="12" customHeight="1" thickTop="1" thickBot="1" x14ac:dyDescent="0.3">
      <c r="A16" s="27"/>
      <c r="B16" s="27"/>
      <c r="C16" s="28"/>
      <c r="D16" s="29"/>
      <c r="E16" s="29"/>
      <c r="F16" s="27"/>
      <c r="G16" s="31"/>
      <c r="H16" s="42"/>
      <c r="I16" s="30"/>
      <c r="J16" s="32"/>
      <c r="K16" s="32"/>
      <c r="L16" s="32"/>
      <c r="M16" s="58"/>
    </row>
    <row r="17" spans="1:13" ht="16.5" customHeight="1" thickTop="1" x14ac:dyDescent="0.25">
      <c r="A17" s="2" t="s">
        <v>82</v>
      </c>
      <c r="B17" s="34" t="s">
        <v>83</v>
      </c>
      <c r="C17" s="10" t="s">
        <v>84</v>
      </c>
      <c r="D17" s="10" t="s">
        <v>85</v>
      </c>
      <c r="E17" s="10"/>
      <c r="F17" s="10" t="s">
        <v>86</v>
      </c>
      <c r="G17" s="46" t="s">
        <v>87</v>
      </c>
      <c r="H17" s="43" t="s">
        <v>88</v>
      </c>
      <c r="I17" s="11" t="s">
        <v>89</v>
      </c>
      <c r="J17" s="48">
        <v>29751.119999999999</v>
      </c>
      <c r="K17" s="48">
        <f>ROUND(J17*4%,2)</f>
        <v>1190.04</v>
      </c>
      <c r="L17" s="48">
        <v>2</v>
      </c>
      <c r="M17" s="56">
        <f>J17-K17-L17</f>
        <v>28559.079999999998</v>
      </c>
    </row>
    <row r="18" spans="1:13" ht="16.5" customHeight="1" x14ac:dyDescent="0.25">
      <c r="A18" s="2" t="s">
        <v>26</v>
      </c>
      <c r="B18" s="2" t="s">
        <v>27</v>
      </c>
      <c r="C18" s="3" t="s">
        <v>90</v>
      </c>
      <c r="D18" s="13" t="s">
        <v>91</v>
      </c>
      <c r="E18" s="3" t="s">
        <v>29</v>
      </c>
      <c r="F18" s="3" t="s">
        <v>30</v>
      </c>
      <c r="G18" s="46" t="s">
        <v>31</v>
      </c>
      <c r="H18" s="37" t="s">
        <v>32</v>
      </c>
      <c r="I18" s="9" t="s">
        <v>33</v>
      </c>
      <c r="J18" s="48">
        <v>19834.080000000002</v>
      </c>
      <c r="K18" s="48">
        <f t="shared" ref="K18:K29" si="2">ROUND(J18*4%,2)</f>
        <v>793.36</v>
      </c>
      <c r="L18" s="48">
        <v>2</v>
      </c>
      <c r="M18" s="56">
        <f t="shared" ref="M18:M29" si="3">J18-K18-L18</f>
        <v>19038.72</v>
      </c>
    </row>
    <row r="19" spans="1:13" x14ac:dyDescent="0.25">
      <c r="A19" s="2" t="s">
        <v>42</v>
      </c>
      <c r="B19" s="2" t="s">
        <v>27</v>
      </c>
      <c r="C19" s="3" t="s">
        <v>92</v>
      </c>
      <c r="D19" s="3" t="s">
        <v>93</v>
      </c>
      <c r="E19" s="3" t="s">
        <v>45</v>
      </c>
      <c r="F19" s="3" t="s">
        <v>46</v>
      </c>
      <c r="G19" s="46" t="s">
        <v>47</v>
      </c>
      <c r="H19" s="37" t="s">
        <v>94</v>
      </c>
      <c r="I19" s="9" t="s">
        <v>49</v>
      </c>
      <c r="J19" s="48">
        <v>21604.98</v>
      </c>
      <c r="K19" s="48">
        <f t="shared" si="2"/>
        <v>864.2</v>
      </c>
      <c r="L19" s="48">
        <v>2</v>
      </c>
      <c r="M19" s="56">
        <f t="shared" si="3"/>
        <v>20738.78</v>
      </c>
    </row>
    <row r="20" spans="1:13" x14ac:dyDescent="0.25">
      <c r="A20" s="2" t="s">
        <v>42</v>
      </c>
      <c r="B20" s="2" t="s">
        <v>27</v>
      </c>
      <c r="C20" s="3" t="s">
        <v>95</v>
      </c>
      <c r="D20" s="3" t="s">
        <v>96</v>
      </c>
      <c r="E20" s="3"/>
      <c r="F20" s="3" t="s">
        <v>97</v>
      </c>
      <c r="G20" s="46" t="s">
        <v>47</v>
      </c>
      <c r="H20" s="37" t="s">
        <v>98</v>
      </c>
      <c r="I20" s="9" t="s">
        <v>137</v>
      </c>
      <c r="J20" s="48">
        <v>70481.820000000007</v>
      </c>
      <c r="K20" s="48">
        <f t="shared" si="2"/>
        <v>2819.27</v>
      </c>
      <c r="L20" s="48">
        <v>2</v>
      </c>
      <c r="M20" s="56">
        <f t="shared" si="3"/>
        <v>67660.55</v>
      </c>
    </row>
    <row r="21" spans="1:13" x14ac:dyDescent="0.25">
      <c r="A21" s="2" t="s">
        <v>99</v>
      </c>
      <c r="B21" s="2" t="s">
        <v>27</v>
      </c>
      <c r="C21" s="3" t="s">
        <v>100</v>
      </c>
      <c r="D21" s="3" t="s">
        <v>101</v>
      </c>
      <c r="E21" s="3"/>
      <c r="F21" s="3" t="s">
        <v>102</v>
      </c>
      <c r="G21" s="46" t="s">
        <v>103</v>
      </c>
      <c r="H21" s="37" t="s">
        <v>104</v>
      </c>
      <c r="I21" s="9" t="s">
        <v>105</v>
      </c>
      <c r="J21" s="48">
        <v>34709.64</v>
      </c>
      <c r="K21" s="48">
        <f t="shared" si="2"/>
        <v>1388.39</v>
      </c>
      <c r="L21" s="48">
        <v>2</v>
      </c>
      <c r="M21" s="56">
        <f t="shared" si="3"/>
        <v>33319.25</v>
      </c>
    </row>
    <row r="22" spans="1:13" x14ac:dyDescent="0.25">
      <c r="A22" s="2" t="s">
        <v>26</v>
      </c>
      <c r="B22" s="2" t="s">
        <v>27</v>
      </c>
      <c r="C22" s="3" t="s">
        <v>106</v>
      </c>
      <c r="D22" s="3" t="s">
        <v>143</v>
      </c>
      <c r="E22" s="3" t="s">
        <v>29</v>
      </c>
      <c r="F22" s="3" t="s">
        <v>30</v>
      </c>
      <c r="G22" s="46" t="s">
        <v>31</v>
      </c>
      <c r="H22" s="37" t="s">
        <v>32</v>
      </c>
      <c r="I22" s="9" t="s">
        <v>33</v>
      </c>
      <c r="J22" s="48">
        <v>54543.72</v>
      </c>
      <c r="K22" s="48">
        <f t="shared" si="2"/>
        <v>2181.75</v>
      </c>
      <c r="L22" s="48">
        <v>2</v>
      </c>
      <c r="M22" s="56">
        <f t="shared" si="3"/>
        <v>52359.97</v>
      </c>
    </row>
    <row r="23" spans="1:13" x14ac:dyDescent="0.25">
      <c r="A23" s="2" t="s">
        <v>34</v>
      </c>
      <c r="B23" s="2" t="s">
        <v>27</v>
      </c>
      <c r="C23" s="3" t="s">
        <v>107</v>
      </c>
      <c r="D23" s="3" t="s">
        <v>108</v>
      </c>
      <c r="E23" s="3" t="s">
        <v>37</v>
      </c>
      <c r="F23" s="3" t="s">
        <v>109</v>
      </c>
      <c r="G23" s="46" t="s">
        <v>39</v>
      </c>
      <c r="H23" s="37" t="s">
        <v>40</v>
      </c>
      <c r="I23" s="8" t="s">
        <v>41</v>
      </c>
      <c r="J23" s="48">
        <v>45689.22</v>
      </c>
      <c r="K23" s="48">
        <f t="shared" si="2"/>
        <v>1827.57</v>
      </c>
      <c r="L23" s="48">
        <v>2</v>
      </c>
      <c r="M23" s="56">
        <f t="shared" si="3"/>
        <v>43859.65</v>
      </c>
    </row>
    <row r="24" spans="1:13" x14ac:dyDescent="0.25">
      <c r="A24" s="2" t="s">
        <v>42</v>
      </c>
      <c r="B24" s="2" t="s">
        <v>27</v>
      </c>
      <c r="C24" s="13" t="s">
        <v>110</v>
      </c>
      <c r="D24" s="13" t="s">
        <v>111</v>
      </c>
      <c r="E24" s="13" t="s">
        <v>45</v>
      </c>
      <c r="F24" s="13" t="s">
        <v>46</v>
      </c>
      <c r="G24" s="61" t="s">
        <v>47</v>
      </c>
      <c r="H24" s="37" t="s">
        <v>94</v>
      </c>
      <c r="I24" s="26"/>
      <c r="J24" s="48">
        <v>38251.440000000002</v>
      </c>
      <c r="K24" s="48">
        <f t="shared" si="2"/>
        <v>1530.06</v>
      </c>
      <c r="L24" s="48">
        <v>2</v>
      </c>
      <c r="M24" s="56">
        <f t="shared" si="3"/>
        <v>36719.380000000005</v>
      </c>
    </row>
    <row r="25" spans="1:13" x14ac:dyDescent="0.25">
      <c r="A25" s="2" t="s">
        <v>42</v>
      </c>
      <c r="B25" s="2" t="s">
        <v>27</v>
      </c>
      <c r="C25" s="13" t="s">
        <v>112</v>
      </c>
      <c r="D25" s="13" t="s">
        <v>113</v>
      </c>
      <c r="E25" s="13" t="s">
        <v>45</v>
      </c>
      <c r="F25" s="13" t="s">
        <v>46</v>
      </c>
      <c r="G25" s="46" t="s">
        <v>47</v>
      </c>
      <c r="H25" s="37" t="s">
        <v>94</v>
      </c>
      <c r="I25" s="9" t="s">
        <v>49</v>
      </c>
      <c r="J25" s="48">
        <v>37897.26</v>
      </c>
      <c r="K25" s="48">
        <f t="shared" si="2"/>
        <v>1515.89</v>
      </c>
      <c r="L25" s="48">
        <v>2</v>
      </c>
      <c r="M25" s="56">
        <f t="shared" si="3"/>
        <v>36379.370000000003</v>
      </c>
    </row>
    <row r="26" spans="1:13" x14ac:dyDescent="0.25">
      <c r="A26" s="2" t="s">
        <v>58</v>
      </c>
      <c r="B26" s="2" t="s">
        <v>27</v>
      </c>
      <c r="C26" s="3" t="s">
        <v>114</v>
      </c>
      <c r="D26" s="3" t="s">
        <v>115</v>
      </c>
      <c r="E26" s="3" t="s">
        <v>61</v>
      </c>
      <c r="F26" s="3" t="s">
        <v>62</v>
      </c>
      <c r="G26" s="46" t="s">
        <v>63</v>
      </c>
      <c r="H26" s="37" t="s">
        <v>116</v>
      </c>
      <c r="I26" s="9" t="s">
        <v>65</v>
      </c>
      <c r="J26" s="48">
        <v>52064.46</v>
      </c>
      <c r="K26" s="48">
        <f t="shared" si="2"/>
        <v>2082.58</v>
      </c>
      <c r="L26" s="48">
        <v>2</v>
      </c>
      <c r="M26" s="56">
        <f t="shared" si="3"/>
        <v>49979.88</v>
      </c>
    </row>
    <row r="27" spans="1:13" x14ac:dyDescent="0.25">
      <c r="A27" s="2" t="s">
        <v>26</v>
      </c>
      <c r="B27" s="2" t="s">
        <v>27</v>
      </c>
      <c r="C27" s="3" t="s">
        <v>117</v>
      </c>
      <c r="D27" s="3" t="s">
        <v>118</v>
      </c>
      <c r="E27" s="3" t="s">
        <v>29</v>
      </c>
      <c r="F27" s="3" t="s">
        <v>30</v>
      </c>
      <c r="G27" s="46" t="s">
        <v>31</v>
      </c>
      <c r="H27" s="37" t="s">
        <v>32</v>
      </c>
      <c r="I27" s="9" t="s">
        <v>33</v>
      </c>
      <c r="J27" s="48">
        <v>20896.62</v>
      </c>
      <c r="K27" s="48">
        <f t="shared" si="2"/>
        <v>835.86</v>
      </c>
      <c r="L27" s="48">
        <v>2</v>
      </c>
      <c r="M27" s="56">
        <f t="shared" si="3"/>
        <v>20058.759999999998</v>
      </c>
    </row>
    <row r="28" spans="1:13" x14ac:dyDescent="0.25">
      <c r="A28" s="5" t="s">
        <v>119</v>
      </c>
      <c r="B28" s="2" t="s">
        <v>27</v>
      </c>
      <c r="C28" s="3" t="s">
        <v>120</v>
      </c>
      <c r="D28" s="3" t="s">
        <v>121</v>
      </c>
      <c r="E28" s="3"/>
      <c r="F28" s="3" t="s">
        <v>122</v>
      </c>
      <c r="G28" s="46" t="s">
        <v>123</v>
      </c>
      <c r="H28" s="44" t="s">
        <v>124</v>
      </c>
      <c r="I28" s="8" t="s">
        <v>125</v>
      </c>
      <c r="J28" s="48">
        <v>31876.2</v>
      </c>
      <c r="K28" s="48">
        <f t="shared" si="2"/>
        <v>1275.05</v>
      </c>
      <c r="L28" s="48">
        <v>2</v>
      </c>
      <c r="M28" s="56">
        <f t="shared" si="3"/>
        <v>30599.15</v>
      </c>
    </row>
    <row r="29" spans="1:13" x14ac:dyDescent="0.25">
      <c r="A29" s="2" t="s">
        <v>126</v>
      </c>
      <c r="B29" s="2" t="s">
        <v>27</v>
      </c>
      <c r="C29" s="3" t="s">
        <v>127</v>
      </c>
      <c r="D29" s="3" t="s">
        <v>128</v>
      </c>
      <c r="E29" s="3" t="s">
        <v>129</v>
      </c>
      <c r="F29" s="3" t="s">
        <v>130</v>
      </c>
      <c r="G29" s="46" t="s">
        <v>131</v>
      </c>
      <c r="H29" s="44" t="s">
        <v>132</v>
      </c>
      <c r="I29" s="8" t="s">
        <v>133</v>
      </c>
      <c r="J29" s="48">
        <v>25146.78</v>
      </c>
      <c r="K29" s="48">
        <f t="shared" si="2"/>
        <v>1005.87</v>
      </c>
      <c r="L29" s="48">
        <v>2</v>
      </c>
      <c r="M29" s="56">
        <f t="shared" si="3"/>
        <v>24138.91</v>
      </c>
    </row>
    <row r="30" spans="1:13" s="1" customFormat="1" ht="12" hidden="1" x14ac:dyDescent="0.2">
      <c r="A30" s="23"/>
      <c r="B30" s="23"/>
      <c r="C30" s="23"/>
      <c r="D30" s="23"/>
      <c r="E30" s="23"/>
      <c r="F30" s="23"/>
      <c r="G30" s="47"/>
      <c r="H30" s="23"/>
      <c r="I30" s="23"/>
      <c r="J30" s="59">
        <f>SUM(J7:J29)</f>
        <v>803634.42</v>
      </c>
      <c r="K30" s="59">
        <f t="shared" ref="K30:M30" si="4">SUM(K7:K29)</f>
        <v>32145.379999999997</v>
      </c>
      <c r="L30" s="59">
        <f t="shared" si="4"/>
        <v>44</v>
      </c>
      <c r="M30" s="60">
        <f t="shared" si="4"/>
        <v>771445.04000000015</v>
      </c>
    </row>
    <row r="31" spans="1:13" x14ac:dyDescent="0.25">
      <c r="A31" s="7"/>
      <c r="H31" t="s">
        <v>134</v>
      </c>
    </row>
    <row r="32" spans="1:13" ht="15.75" x14ac:dyDescent="0.25">
      <c r="G32" s="62" t="s">
        <v>135</v>
      </c>
      <c r="I32" s="24" t="s">
        <v>136</v>
      </c>
    </row>
    <row r="33" spans="7:7" ht="15.75" x14ac:dyDescent="0.25">
      <c r="G33" s="62" t="s">
        <v>145</v>
      </c>
    </row>
    <row r="34" spans="7:7" x14ac:dyDescent="0.25">
      <c r="G34" s="25"/>
    </row>
  </sheetData>
  <sheetProtection password="FBFF" sheet="1" objects="1" scenarios="1"/>
  <mergeCells count="5">
    <mergeCell ref="A1:M1"/>
    <mergeCell ref="A2:M2"/>
    <mergeCell ref="N2:X2"/>
    <mergeCell ref="A3:M3"/>
    <mergeCell ref="A4:M4"/>
  </mergeCells>
  <hyperlinks>
    <hyperlink ref="H8" r:id="rId1"/>
    <hyperlink ref="H17" r:id="rId2"/>
    <hyperlink ref="H26" r:id="rId3"/>
    <hyperlink ref="H15" r:id="rId4"/>
    <hyperlink ref="H21" r:id="rId5"/>
    <hyperlink ref="H19" r:id="rId6"/>
    <hyperlink ref="H24" r:id="rId7"/>
    <hyperlink ref="H25" r:id="rId8"/>
    <hyperlink ref="H14" r:id="rId9"/>
  </hyperlinks>
  <printOptions horizontalCentered="1"/>
  <pageMargins left="0.23622047244094491" right="0.23622047244094491" top="0.15748031496062992" bottom="0.15748031496062992" header="0.11811023622047245" footer="0.11811023622047245"/>
  <pageSetup paperSize="9" scale="95" fitToHeight="0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I° e II° Grado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Contin</dc:creator>
  <cp:lastModifiedBy>Administrator</cp:lastModifiedBy>
  <cp:revision/>
  <cp:lastPrinted>2021-05-05T09:20:04Z</cp:lastPrinted>
  <dcterms:created xsi:type="dcterms:W3CDTF">2015-10-09T13:10:31Z</dcterms:created>
  <dcterms:modified xsi:type="dcterms:W3CDTF">2021-05-05T09:40:21Z</dcterms:modified>
</cp:coreProperties>
</file>